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rs\TEMP\منسوبي\"/>
    </mc:Choice>
  </mc:AlternateContent>
  <bookViews>
    <workbookView xWindow="0" yWindow="0" windowWidth="15360" windowHeight="7320"/>
  </bookViews>
  <sheets>
    <sheet name="40" sheetId="1" r:id="rId1"/>
  </sheets>
  <externalReferences>
    <externalReference r:id="rId2"/>
  </externalReferences>
  <definedNames>
    <definedName name="_xlnm.Print_Area" localSheetId="0">'40'!$A$1:$G$30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G26" i="1"/>
  <c r="F26" i="1"/>
  <c r="G25" i="1"/>
  <c r="F25" i="1"/>
  <c r="G24" i="1"/>
  <c r="F24" i="1"/>
  <c r="G23" i="1"/>
  <c r="F23" i="1"/>
  <c r="E22" i="1"/>
  <c r="F22" i="1" s="1"/>
  <c r="G22" i="1" s="1"/>
  <c r="F21" i="1"/>
  <c r="G21" i="1" s="1"/>
  <c r="F20" i="1"/>
  <c r="G20" i="1" s="1"/>
  <c r="F19" i="1"/>
  <c r="G19" i="1" s="1"/>
  <c r="F18" i="1"/>
  <c r="G18" i="1" s="1"/>
  <c r="E17" i="1"/>
  <c r="F17" i="1" s="1"/>
  <c r="G17" i="1" s="1"/>
  <c r="E16" i="1"/>
  <c r="D14" i="1"/>
  <c r="C14" i="1"/>
  <c r="G13" i="1"/>
  <c r="F13" i="1"/>
  <c r="E12" i="1"/>
  <c r="E14" i="1" s="1"/>
  <c r="F14" i="1" s="1"/>
  <c r="G14" i="1" s="1"/>
  <c r="A2" i="1"/>
  <c r="E27" i="1" l="1"/>
  <c r="H27" i="1" s="1"/>
  <c r="F12" i="1"/>
  <c r="G12" i="1" s="1"/>
  <c r="F16" i="1"/>
  <c r="G16" i="1" s="1"/>
  <c r="F27" i="1" l="1"/>
  <c r="G27" i="1" s="1"/>
</calcChain>
</file>

<file path=xl/sharedStrings.xml><?xml version="1.0" encoding="utf-8"?>
<sst xmlns="http://schemas.openxmlformats.org/spreadsheetml/2006/main" count="36" uniqueCount="35">
  <si>
    <t>پيوست  دو</t>
  </si>
  <si>
    <t>سایر اطلاعات مالی - مقایسه بودجه مصوب  و عملکرد</t>
  </si>
  <si>
    <t>سال مالي منتهی به 29 اسفند 1401</t>
  </si>
  <si>
    <t>گزارش تطبيق عملكرد با بودجه مصوب اصلاحي بر حسب تفضيل در اجراي جز3-1 بند (ل) تبصره " 2 " قانون بودجه سال 1401 كل كشور به شرح زير است:</t>
  </si>
  <si>
    <t>الف- بودجه سرمایه ای</t>
  </si>
  <si>
    <t>ارقام به ميليون ريال</t>
  </si>
  <si>
    <t>عنوان</t>
  </si>
  <si>
    <t>عطف به یادداشت صورتهاي مالي</t>
  </si>
  <si>
    <t>بودجه مصوب</t>
  </si>
  <si>
    <t xml:space="preserve">بودجه اصلاحي </t>
  </si>
  <si>
    <t>عملکرد</t>
  </si>
  <si>
    <t>انحراف</t>
  </si>
  <si>
    <t>درصد انحراف</t>
  </si>
  <si>
    <t>منابع:</t>
  </si>
  <si>
    <t>ذخايرسال</t>
  </si>
  <si>
    <t>7-3</t>
  </si>
  <si>
    <t xml:space="preserve">ساير منابع </t>
  </si>
  <si>
    <t>جمع منابع</t>
  </si>
  <si>
    <t>مصارف:</t>
  </si>
  <si>
    <t>ماشين آلات ولوازم و ابزار كار فنی</t>
  </si>
  <si>
    <t>12-2</t>
  </si>
  <si>
    <t xml:space="preserve"> ساختمان </t>
  </si>
  <si>
    <t>تاسيسات</t>
  </si>
  <si>
    <t>اثاثیه و لوازم اداری</t>
  </si>
  <si>
    <t>وسايط نقليه</t>
  </si>
  <si>
    <t>سرمایه‌گذاری در تحقیقات و پژوهش</t>
  </si>
  <si>
    <t>7-2</t>
  </si>
  <si>
    <t xml:space="preserve">ساير( تاسيسات ، ساير تاسيسات و مجتمع هاي كارگاهي ، موجودي زمين و  كالا)  </t>
  </si>
  <si>
    <t>13-14-15</t>
  </si>
  <si>
    <t>بازپرداخت ودیعه مشتركین</t>
  </si>
  <si>
    <t>24-1</t>
  </si>
  <si>
    <t xml:space="preserve">اختصاص به وجوه اداره شده </t>
  </si>
  <si>
    <t xml:space="preserve">بازپرداخت ديون </t>
  </si>
  <si>
    <t>ساير دارايیهای جاری (افزايش دارايي هاي جاري )</t>
  </si>
  <si>
    <t>جمع مصارف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</si>
</sst>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-;\(#,##0\)"/>
  </numFmts>
  <fonts count="17" x14ac:knownFonts="1">
    <font>
      <sz val="11"/>
      <color theme="1"/>
      <name val="Arial"/>
      <family val="2"/>
      <charset val="178"/>
      <scheme val="minor"/>
    </font>
    <font>
      <b/>
      <sz val="16"/>
      <name val="B Titr"/>
      <charset val="178"/>
    </font>
    <font>
      <b/>
      <sz val="14"/>
      <name val="B Titr"/>
      <charset val="178"/>
    </font>
    <font>
      <b/>
      <sz val="14"/>
      <name val="B Nazanin"/>
      <charset val="178"/>
    </font>
    <font>
      <u/>
      <sz val="14"/>
      <name val="B Titr"/>
      <charset val="178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B Nazanin"/>
      <charset val="178"/>
    </font>
    <font>
      <b/>
      <sz val="13"/>
      <color indexed="8"/>
      <name val="B Titr"/>
      <charset val="178"/>
    </font>
    <font>
      <b/>
      <sz val="10"/>
      <color indexed="8"/>
      <name val="B Titr"/>
      <charset val="178"/>
    </font>
    <font>
      <b/>
      <sz val="13"/>
      <name val="B Nazanin"/>
      <charset val="178"/>
    </font>
    <font>
      <sz val="13"/>
      <name val="Arial"/>
      <family val="2"/>
    </font>
    <font>
      <b/>
      <sz val="14"/>
      <color indexed="8"/>
      <name val="B Titr"/>
      <charset val="178"/>
    </font>
    <font>
      <sz val="10"/>
      <name val="B Nazanin"/>
      <charset val="178"/>
    </font>
    <font>
      <b/>
      <sz val="14"/>
      <color indexed="8"/>
      <name val="B Nazanin"/>
      <charset val="178"/>
    </font>
    <font>
      <sz val="12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3" fontId="0" fillId="0" borderId="0" xfId="0" applyNumberFormat="1" applyAlignment="1">
      <alignment readingOrder="2"/>
    </xf>
    <xf numFmtId="3" fontId="0" fillId="2" borderId="0" xfId="0" applyNumberFormat="1" applyFill="1" applyAlignment="1">
      <alignment readingOrder="2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 readingOrder="2"/>
    </xf>
    <xf numFmtId="0" fontId="3" fillId="0" borderId="0" xfId="0" applyNumberFormat="1" applyFont="1" applyBorder="1" applyAlignment="1">
      <alignment vertical="center" wrapText="1" readingOrder="2"/>
    </xf>
    <xf numFmtId="0" fontId="4" fillId="0" borderId="0" xfId="0" applyNumberFormat="1" applyFont="1" applyBorder="1" applyAlignment="1">
      <alignment vertical="center" wrapText="1" readingOrder="2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Border="1" applyAlignment="1">
      <alignment horizontal="center" vertical="center" readingOrder="2"/>
    </xf>
    <xf numFmtId="0" fontId="3" fillId="0" borderId="0" xfId="0" applyNumberFormat="1" applyFont="1" applyBorder="1" applyAlignment="1">
      <alignment vertical="center" readingOrder="2"/>
    </xf>
    <xf numFmtId="0" fontId="4" fillId="0" borderId="0" xfId="0" applyNumberFormat="1" applyFont="1" applyBorder="1" applyAlignment="1">
      <alignment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0" xfId="0" applyNumberFormat="1" applyFont="1" applyBorder="1" applyAlignment="1" applyProtection="1">
      <alignment vertical="center" readingOrder="2"/>
      <protection locked="0"/>
    </xf>
    <xf numFmtId="0" fontId="4" fillId="0" borderId="0" xfId="0" applyNumberFormat="1" applyFont="1" applyBorder="1" applyAlignment="1" applyProtection="1">
      <alignment vertical="center" readingOrder="2"/>
      <protection locked="0"/>
    </xf>
    <xf numFmtId="0" fontId="5" fillId="0" borderId="0" xfId="0" applyNumberFormat="1" applyFont="1" applyAlignment="1" applyProtection="1">
      <alignment vertical="center"/>
      <protection locked="0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0" xfId="0" applyNumberFormat="1" applyFont="1" applyAlignment="1">
      <alignment vertical="center"/>
    </xf>
    <xf numFmtId="0" fontId="3" fillId="0" borderId="0" xfId="1" applyFont="1" applyBorder="1" applyAlignment="1" applyProtection="1">
      <alignment horizontal="right" vertical="center" readingOrder="2"/>
    </xf>
    <xf numFmtId="0" fontId="3" fillId="0" borderId="0" xfId="1" applyFont="1" applyBorder="1" applyAlignment="1" applyProtection="1">
      <alignment horizontal="center" vertical="center" readingOrder="2"/>
    </xf>
    <xf numFmtId="0" fontId="3" fillId="0" borderId="0" xfId="1" applyFont="1" applyBorder="1" applyAlignment="1" applyProtection="1">
      <alignment vertical="center"/>
    </xf>
    <xf numFmtId="0" fontId="3" fillId="2" borderId="0" xfId="1" applyFont="1" applyFill="1" applyBorder="1" applyAlignment="1" applyProtection="1">
      <alignment vertical="center"/>
    </xf>
    <xf numFmtId="0" fontId="3" fillId="0" borderId="0" xfId="1" applyFont="1" applyBorder="1" applyAlignment="1" applyProtection="1">
      <alignment horizontal="left" vertical="center" shrinkToFit="1"/>
    </xf>
    <xf numFmtId="0" fontId="3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Border="1" applyAlignment="1" applyProtection="1">
      <alignment vertical="center" readingOrder="2"/>
    </xf>
    <xf numFmtId="0" fontId="3" fillId="0" borderId="0" xfId="1" applyFont="1" applyBorder="1" applyAlignment="1" applyProtection="1">
      <alignment vertical="center" readingOrder="2"/>
    </xf>
    <xf numFmtId="0" fontId="1" fillId="0" borderId="0" xfId="1" applyFont="1" applyBorder="1" applyAlignment="1" applyProtection="1">
      <alignment horizontal="right" vertical="center" readingOrder="2"/>
    </xf>
    <xf numFmtId="0" fontId="3" fillId="0" borderId="1" xfId="1" applyFont="1" applyBorder="1" applyAlignment="1" applyProtection="1">
      <alignment horizontal="center" vertical="center" readingOrder="2"/>
    </xf>
    <xf numFmtId="0" fontId="3" fillId="0" borderId="1" xfId="1" applyFont="1" applyBorder="1" applyAlignment="1" applyProtection="1">
      <alignment horizontal="left" vertical="center" shrinkToFit="1"/>
    </xf>
    <xf numFmtId="0" fontId="9" fillId="3" borderId="2" xfId="1" applyFont="1" applyFill="1" applyBorder="1" applyAlignment="1" applyProtection="1">
      <alignment horizontal="center" vertical="center" shrinkToFit="1" readingOrder="2"/>
    </xf>
    <xf numFmtId="0" fontId="10" fillId="3" borderId="2" xfId="1" applyFont="1" applyFill="1" applyBorder="1" applyAlignment="1" applyProtection="1">
      <alignment horizontal="center" vertical="center" wrapText="1" shrinkToFit="1" readingOrder="2"/>
    </xf>
    <xf numFmtId="3" fontId="9" fillId="3" borderId="2" xfId="1" applyNumberFormat="1" applyFont="1" applyFill="1" applyBorder="1" applyAlignment="1" applyProtection="1">
      <alignment horizontal="center" vertical="center" wrapText="1" readingOrder="2"/>
    </xf>
    <xf numFmtId="0" fontId="11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3" fillId="0" borderId="3" xfId="1" applyFont="1" applyBorder="1" applyAlignment="1" applyProtection="1">
      <alignment horizontal="right" vertical="center" shrinkToFit="1" readingOrder="2"/>
    </xf>
    <xf numFmtId="0" fontId="13" fillId="0" borderId="4" xfId="1" applyFont="1" applyBorder="1" applyAlignment="1" applyProtection="1">
      <alignment horizontal="right" vertical="center" shrinkToFit="1" readingOrder="2"/>
    </xf>
    <xf numFmtId="0" fontId="13" fillId="0" borderId="5" xfId="1" applyFont="1" applyBorder="1" applyAlignment="1" applyProtection="1">
      <alignment horizontal="right" vertical="center" shrinkToFit="1" readingOrder="2"/>
    </xf>
    <xf numFmtId="0" fontId="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2" xfId="1" applyFont="1" applyBorder="1" applyAlignment="1" applyProtection="1">
      <alignment horizontal="right" vertical="center" shrinkToFit="1" readingOrder="2"/>
    </xf>
    <xf numFmtId="49" fontId="15" fillId="0" borderId="2" xfId="1" applyNumberFormat="1" applyFont="1" applyBorder="1" applyAlignment="1" applyProtection="1">
      <alignment horizontal="center" vertical="center" shrinkToFit="1" readingOrder="2"/>
    </xf>
    <xf numFmtId="3" fontId="15" fillId="2" borderId="2" xfId="1" applyNumberFormat="1" applyFont="1" applyFill="1" applyBorder="1" applyAlignment="1">
      <alignment horizontal="center" vertical="center" wrapText="1" readingOrder="2"/>
    </xf>
    <xf numFmtId="3" fontId="15" fillId="2" borderId="2" xfId="1" applyNumberFormat="1" applyFont="1" applyFill="1" applyBorder="1" applyAlignment="1" applyProtection="1">
      <alignment horizontal="center" vertical="center" wrapText="1" readingOrder="2"/>
    </xf>
    <xf numFmtId="164" fontId="15" fillId="0" borderId="2" xfId="1" applyNumberFormat="1" applyFont="1" applyBorder="1" applyAlignment="1" applyProtection="1">
      <alignment horizontal="center" vertical="center" wrapText="1" readingOrder="2"/>
    </xf>
    <xf numFmtId="0" fontId="15" fillId="0" borderId="6" xfId="1" applyFont="1" applyBorder="1" applyAlignment="1" applyProtection="1">
      <alignment horizontal="right" vertical="center" shrinkToFit="1" readingOrder="2"/>
    </xf>
    <xf numFmtId="0" fontId="15" fillId="0" borderId="6" xfId="1" applyFont="1" applyBorder="1" applyAlignment="1" applyProtection="1">
      <alignment horizontal="center" vertical="center" shrinkToFit="1" readingOrder="2"/>
    </xf>
    <xf numFmtId="3" fontId="15" fillId="2" borderId="6" xfId="1" applyNumberFormat="1" applyFont="1" applyFill="1" applyBorder="1" applyAlignment="1">
      <alignment horizontal="center" vertical="center" wrapText="1" readingOrder="2"/>
    </xf>
    <xf numFmtId="3" fontId="15" fillId="2" borderId="6" xfId="1" applyNumberFormat="1" applyFont="1" applyFill="1" applyBorder="1" applyAlignment="1" applyProtection="1">
      <alignment horizontal="center" vertical="center" wrapText="1" readingOrder="2"/>
    </xf>
    <xf numFmtId="164" fontId="15" fillId="0" borderId="6" xfId="1" applyNumberFormat="1" applyFont="1" applyBorder="1" applyAlignment="1" applyProtection="1">
      <alignment horizontal="center" vertical="center" wrapText="1" readingOrder="2"/>
    </xf>
    <xf numFmtId="0" fontId="13" fillId="3" borderId="7" xfId="1" applyFont="1" applyFill="1" applyBorder="1" applyAlignment="1" applyProtection="1">
      <alignment vertical="center" shrinkToFit="1" readingOrder="2"/>
    </xf>
    <xf numFmtId="0" fontId="15" fillId="3" borderId="8" xfId="1" applyFont="1" applyFill="1" applyBorder="1" applyAlignment="1" applyProtection="1">
      <alignment horizontal="center" vertical="center" shrinkToFit="1" readingOrder="2"/>
    </xf>
    <xf numFmtId="3" fontId="15" fillId="3" borderId="8" xfId="1" applyNumberFormat="1" applyFont="1" applyFill="1" applyBorder="1" applyAlignment="1" applyProtection="1">
      <alignment horizontal="center" vertical="center" wrapText="1" readingOrder="2"/>
    </xf>
    <xf numFmtId="3" fontId="15" fillId="3" borderId="9" xfId="1" applyNumberFormat="1" applyFont="1" applyFill="1" applyBorder="1" applyAlignment="1" applyProtection="1">
      <alignment horizontal="center" vertical="center" wrapText="1" readingOrder="2"/>
    </xf>
    <xf numFmtId="3" fontId="15" fillId="3" borderId="7" xfId="1" applyNumberFormat="1" applyFont="1" applyFill="1" applyBorder="1" applyAlignment="1" applyProtection="1">
      <alignment horizontal="center" vertical="center" wrapText="1" readingOrder="2"/>
    </xf>
    <xf numFmtId="164" fontId="15" fillId="0" borderId="8" xfId="1" applyNumberFormat="1" applyFont="1" applyBorder="1" applyAlignment="1" applyProtection="1">
      <alignment horizontal="center" vertical="center" wrapText="1" readingOrder="2"/>
    </xf>
    <xf numFmtId="164" fontId="15" fillId="0" borderId="10" xfId="1" applyNumberFormat="1" applyFont="1" applyBorder="1" applyAlignment="1" applyProtection="1">
      <alignment horizontal="center" vertical="center" wrapText="1" readingOrder="2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3" fillId="0" borderId="11" xfId="1" applyFont="1" applyBorder="1" applyAlignment="1" applyProtection="1">
      <alignment horizontal="right" vertical="center" shrinkToFit="1" readingOrder="2"/>
    </xf>
    <xf numFmtId="0" fontId="13" fillId="0" borderId="1" xfId="1" applyFont="1" applyBorder="1" applyAlignment="1" applyProtection="1">
      <alignment horizontal="right" vertical="center" shrinkToFit="1" readingOrder="2"/>
    </xf>
    <xf numFmtId="0" fontId="13" fillId="0" borderId="12" xfId="1" applyFont="1" applyBorder="1" applyAlignment="1" applyProtection="1">
      <alignment horizontal="right" vertical="center" shrinkToFit="1" readingOrder="2"/>
    </xf>
    <xf numFmtId="0" fontId="15" fillId="2" borderId="2" xfId="1" applyFont="1" applyFill="1" applyBorder="1" applyAlignment="1" applyProtection="1">
      <alignment horizontal="right" vertical="center" shrinkToFit="1" readingOrder="2"/>
    </xf>
    <xf numFmtId="164" fontId="15" fillId="2" borderId="2" xfId="1" applyNumberFormat="1" applyFont="1" applyFill="1" applyBorder="1" applyAlignment="1" applyProtection="1">
      <alignment horizontal="center" vertical="center" wrapText="1" readingOrder="2"/>
    </xf>
    <xf numFmtId="0" fontId="14" fillId="2" borderId="0" xfId="1" applyFont="1" applyFill="1" applyAlignment="1">
      <alignment horizontal="center" vertical="center"/>
    </xf>
    <xf numFmtId="0" fontId="15" fillId="2" borderId="2" xfId="1" applyFont="1" applyFill="1" applyBorder="1" applyAlignment="1" applyProtection="1">
      <alignment horizontal="center" vertical="center" shrinkToFit="1" readingOrder="2"/>
    </xf>
    <xf numFmtId="0" fontId="15" fillId="0" borderId="2" xfId="1" applyFont="1" applyBorder="1" applyAlignment="1" applyProtection="1">
      <alignment horizontal="center" vertical="center" shrinkToFit="1" readingOrder="2"/>
    </xf>
    <xf numFmtId="3" fontId="14" fillId="0" borderId="0" xfId="1" applyNumberFormat="1" applyFont="1" applyAlignment="1">
      <alignment horizontal="center" vertical="center"/>
    </xf>
    <xf numFmtId="164" fontId="15" fillId="2" borderId="6" xfId="1" applyNumberFormat="1" applyFont="1" applyFill="1" applyBorder="1" applyAlignment="1" applyProtection="1">
      <alignment horizontal="center" vertical="center" wrapText="1" readingOrder="2"/>
    </xf>
    <xf numFmtId="0" fontId="13" fillId="3" borderId="7" xfId="1" applyFont="1" applyFill="1" applyBorder="1" applyAlignment="1" applyProtection="1">
      <alignment horizontal="right" vertical="center" shrinkToFit="1" readingOrder="2"/>
    </xf>
    <xf numFmtId="164" fontId="15" fillId="2" borderId="8" xfId="1" applyNumberFormat="1" applyFont="1" applyFill="1" applyBorder="1" applyAlignment="1" applyProtection="1">
      <alignment horizontal="center" vertical="center" wrapText="1" readingOrder="2"/>
    </xf>
    <xf numFmtId="164" fontId="15" fillId="2" borderId="10" xfId="1" applyNumberFormat="1" applyFont="1" applyFill="1" applyBorder="1" applyAlignment="1" applyProtection="1">
      <alignment horizontal="center" vertical="center" wrapText="1" readingOrder="2"/>
    </xf>
    <xf numFmtId="3" fontId="3" fillId="2" borderId="0" xfId="1" applyNumberFormat="1" applyFont="1" applyFill="1" applyAlignment="1">
      <alignment horizontal="center" vertical="center"/>
    </xf>
    <xf numFmtId="0" fontId="13" fillId="3" borderId="0" xfId="1" applyFont="1" applyFill="1" applyBorder="1" applyAlignment="1" applyProtection="1">
      <alignment horizontal="right" vertical="center" shrinkToFit="1" readingOrder="2"/>
    </xf>
    <xf numFmtId="0" fontId="15" fillId="3" borderId="0" xfId="1" applyFont="1" applyFill="1" applyBorder="1" applyAlignment="1" applyProtection="1">
      <alignment horizontal="center" vertical="center" shrinkToFit="1" readingOrder="2"/>
    </xf>
    <xf numFmtId="3" fontId="15" fillId="3" borderId="0" xfId="1" applyNumberFormat="1" applyFont="1" applyFill="1" applyBorder="1" applyAlignment="1" applyProtection="1">
      <alignment horizontal="center" vertical="center" wrapText="1" readingOrder="2"/>
    </xf>
    <xf numFmtId="164" fontId="15" fillId="0" borderId="0" xfId="1" applyNumberFormat="1" applyFont="1" applyBorder="1" applyAlignment="1" applyProtection="1">
      <alignment horizontal="center" vertical="center" wrapText="1" readingOrder="2"/>
    </xf>
    <xf numFmtId="49" fontId="16" fillId="0" borderId="0" xfId="2" applyNumberFormat="1" applyFont="1" applyAlignment="1">
      <alignment horizontal="center" vertical="center" readingOrder="2"/>
    </xf>
    <xf numFmtId="49" fontId="16" fillId="0" borderId="0" xfId="2" applyNumberFormat="1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2" borderId="0" xfId="2" applyFont="1" applyFill="1" applyAlignment="1">
      <alignment vertical="center"/>
    </xf>
    <xf numFmtId="49" fontId="16" fillId="0" borderId="0" xfId="2" applyNumberFormat="1" applyFont="1" applyAlignment="1">
      <alignment horizontal="right" vertical="center" readingOrder="2"/>
    </xf>
    <xf numFmtId="0" fontId="16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</cellXfs>
  <cellStyles count="3">
    <cellStyle name="Normal" xfId="0" builtinId="0"/>
    <cellStyle name="Normal 3" xfId="1"/>
    <cellStyle name="Normal 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6;&#1610;&#1591;&#1585;&#1601;/&#1605;&#1581;&#1575;&#1587;&#1576;&#1607;%20&#1580;&#1583;&#1610;&#1583;2/&#1589;&#1608;&#1585;&#1578;%20&#1605;&#1575;&#1604;&#1610;%20&#1575;&#1589;&#1604;&#1575;&#1581;&#1610;%20-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سر برگ صفحات"/>
      <sheetName val="1ص امضا"/>
      <sheetName val="سود و زيان"/>
      <sheetName val="ترازنامه"/>
      <sheetName val="حقوق مالكانه"/>
      <sheetName val="گردش وجوه نقد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</sheetNames>
    <sheetDataSet>
      <sheetData sheetId="0">
        <row r="1">
          <cell r="A1" t="str">
            <v>شرکت شهركهاي صنعتي فارس (سهامی خاص)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2">
          <cell r="F42">
            <v>11051</v>
          </cell>
        </row>
      </sheetData>
      <sheetData sheetId="18"/>
      <sheetData sheetId="19">
        <row r="12">
          <cell r="I12">
            <v>6340</v>
          </cell>
        </row>
      </sheetData>
      <sheetData sheetId="20">
        <row r="29">
          <cell r="G29">
            <v>38485</v>
          </cell>
        </row>
      </sheetData>
      <sheetData sheetId="21">
        <row r="20">
          <cell r="H20">
            <v>709657</v>
          </cell>
          <cell r="J20">
            <v>285996</v>
          </cell>
        </row>
      </sheetData>
      <sheetData sheetId="22"/>
      <sheetData sheetId="23">
        <row r="14">
          <cell r="F14">
            <v>2662601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>
        <row r="12">
          <cell r="K12">
            <v>134555</v>
          </cell>
        </row>
        <row r="13">
          <cell r="K13">
            <v>154390</v>
          </cell>
        </row>
        <row r="22">
          <cell r="K22">
            <v>9808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rightToLeft="1" tabSelected="1" view="pageBreakPreview" zoomScale="70" zoomScaleNormal="100" zoomScaleSheetLayoutView="70" workbookViewId="0">
      <selection activeCell="B22" sqref="B22"/>
    </sheetView>
  </sheetViews>
  <sheetFormatPr defaultRowHeight="24" x14ac:dyDescent="0.2"/>
  <cols>
    <col min="1" max="1" width="54" style="81" customWidth="1"/>
    <col min="2" max="2" width="12.375" style="81" customWidth="1"/>
    <col min="3" max="3" width="12.625" style="81" customWidth="1"/>
    <col min="4" max="4" width="14.25" style="81" hidden="1" customWidth="1"/>
    <col min="5" max="5" width="13.875" style="82" customWidth="1"/>
    <col min="6" max="6" width="13.75" style="79" customWidth="1"/>
    <col min="7" max="7" width="15.375" style="79" customWidth="1"/>
    <col min="8" max="8" width="6.125" style="83" customWidth="1"/>
    <col min="9" max="9" width="3.625" style="84" customWidth="1"/>
    <col min="10" max="10" width="6.25" style="79" bestFit="1" customWidth="1"/>
    <col min="11" max="11" width="0.75" style="84" customWidth="1"/>
    <col min="12" max="12" width="10.25" style="84" customWidth="1"/>
    <col min="13" max="13" width="0.75" style="80" customWidth="1"/>
    <col min="14" max="14" width="10.25" style="84" customWidth="1"/>
    <col min="15" max="15" width="0.75" style="84" customWidth="1"/>
    <col min="16" max="16" width="10.25" style="84" customWidth="1"/>
    <col min="17" max="17" width="0.75" style="84" customWidth="1"/>
    <col min="18" max="18" width="10.25" style="84" customWidth="1"/>
    <col min="19" max="19" width="0.75" style="84" customWidth="1"/>
    <col min="20" max="20" width="10.25" style="84" customWidth="1"/>
    <col min="21" max="21" width="1" style="84" customWidth="1"/>
    <col min="22" max="23" width="1.875" style="84" customWidth="1"/>
    <col min="24" max="16384" width="9" style="84"/>
  </cols>
  <sheetData>
    <row r="1" spans="1:26" customFormat="1" ht="24.95" customHeight="1" x14ac:dyDescent="0.2">
      <c r="A1" s="1"/>
      <c r="B1" s="1"/>
      <c r="C1" s="1"/>
      <c r="D1" s="1"/>
      <c r="E1" s="2"/>
      <c r="F1" s="3" t="s">
        <v>0</v>
      </c>
      <c r="G1" s="3"/>
      <c r="H1" s="4"/>
      <c r="I1" s="1"/>
      <c r="J1" s="1"/>
      <c r="K1" s="1"/>
      <c r="L1" s="1"/>
      <c r="M1" s="1"/>
      <c r="N1" s="5"/>
      <c r="O1" s="5"/>
      <c r="P1" s="5"/>
      <c r="Q1" s="4"/>
    </row>
    <row r="2" spans="1:26" s="9" customFormat="1" ht="24.95" customHeight="1" x14ac:dyDescent="0.2">
      <c r="A2" s="6" t="str">
        <f>'[1]سر برگ صفحات'!A1</f>
        <v>شرکت شهركهاي صنعتي فارس (سهامی خاص)</v>
      </c>
      <c r="B2" s="6"/>
      <c r="C2" s="6"/>
      <c r="D2" s="6"/>
      <c r="E2" s="6"/>
      <c r="F2" s="6"/>
      <c r="G2" s="6"/>
      <c r="H2" s="7"/>
      <c r="I2" s="8"/>
      <c r="J2" s="8"/>
      <c r="K2" s="8"/>
      <c r="L2" s="8"/>
      <c r="M2" s="8"/>
      <c r="N2" s="8"/>
      <c r="O2" s="8"/>
      <c r="P2" s="8"/>
    </row>
    <row r="3" spans="1:26" s="9" customFormat="1" ht="24.95" customHeight="1" x14ac:dyDescent="0.2">
      <c r="A3" s="10" t="s">
        <v>1</v>
      </c>
      <c r="B3" s="10"/>
      <c r="C3" s="10"/>
      <c r="D3" s="10"/>
      <c r="E3" s="10"/>
      <c r="F3" s="10"/>
      <c r="G3" s="10"/>
      <c r="H3" s="11"/>
      <c r="I3" s="12"/>
      <c r="J3" s="12"/>
      <c r="K3" s="12"/>
      <c r="L3" s="12"/>
      <c r="M3" s="12"/>
      <c r="N3" s="12"/>
      <c r="O3" s="12"/>
      <c r="P3" s="12"/>
    </row>
    <row r="4" spans="1:26" s="9" customFormat="1" ht="23.25" customHeight="1" x14ac:dyDescent="0.2">
      <c r="A4" s="13" t="s">
        <v>2</v>
      </c>
      <c r="B4" s="13"/>
      <c r="C4" s="13"/>
      <c r="D4" s="13"/>
      <c r="E4" s="13"/>
      <c r="F4" s="13"/>
      <c r="G4" s="13"/>
      <c r="H4" s="14"/>
      <c r="I4" s="15"/>
      <c r="J4" s="15"/>
      <c r="K4" s="15"/>
      <c r="L4" s="15"/>
      <c r="M4" s="15"/>
      <c r="N4" s="15"/>
      <c r="O4" s="15"/>
      <c r="P4" s="15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s="9" customFormat="1" ht="6.75" hidden="1" customHeight="1" x14ac:dyDescent="0.2">
      <c r="A5" s="17"/>
      <c r="B5" s="17"/>
      <c r="C5" s="17"/>
      <c r="D5" s="17"/>
      <c r="E5" s="18"/>
      <c r="F5" s="19"/>
      <c r="G5" s="17"/>
      <c r="H5" s="14"/>
      <c r="I5" s="15"/>
      <c r="J5" s="15"/>
      <c r="K5" s="15"/>
      <c r="L5" s="15"/>
      <c r="M5" s="15"/>
      <c r="N5" s="15"/>
      <c r="O5" s="15"/>
      <c r="P5" s="15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s="26" customFormat="1" ht="3" customHeight="1" x14ac:dyDescent="0.2">
      <c r="A6" s="20"/>
      <c r="B6" s="21"/>
      <c r="C6" s="21"/>
      <c r="D6" s="22"/>
      <c r="E6" s="23"/>
      <c r="F6" s="24"/>
      <c r="G6" s="24"/>
      <c r="H6" s="25"/>
    </row>
    <row r="7" spans="1:26" s="26" customFormat="1" ht="31.5" customHeight="1" x14ac:dyDescent="0.2">
      <c r="A7" s="27" t="s">
        <v>3</v>
      </c>
      <c r="B7" s="28"/>
      <c r="C7" s="28"/>
      <c r="D7" s="28"/>
      <c r="E7" s="28"/>
      <c r="F7" s="28"/>
      <c r="G7" s="28"/>
      <c r="H7" s="28"/>
    </row>
    <row r="8" spans="1:26" s="26" customFormat="1" ht="21.95" customHeight="1" x14ac:dyDescent="0.2">
      <c r="A8" s="29" t="s">
        <v>4</v>
      </c>
      <c r="B8" s="29"/>
      <c r="C8" s="28"/>
      <c r="D8" s="28"/>
      <c r="E8" s="28"/>
      <c r="F8" s="28"/>
      <c r="G8" s="28"/>
      <c r="H8" s="28"/>
    </row>
    <row r="9" spans="1:26" s="26" customFormat="1" ht="21.95" customHeight="1" x14ac:dyDescent="0.2">
      <c r="A9" s="30"/>
      <c r="B9" s="30"/>
      <c r="C9" s="30"/>
      <c r="D9" s="30"/>
      <c r="E9" s="30"/>
      <c r="F9" s="31" t="s">
        <v>5</v>
      </c>
      <c r="G9" s="31"/>
      <c r="H9" s="25"/>
    </row>
    <row r="10" spans="1:26" s="36" customFormat="1" ht="55.5" customHeight="1" x14ac:dyDescent="0.2">
      <c r="A10" s="32" t="s">
        <v>6</v>
      </c>
      <c r="B10" s="33" t="s">
        <v>7</v>
      </c>
      <c r="C10" s="34" t="s">
        <v>8</v>
      </c>
      <c r="D10" s="34" t="s">
        <v>9</v>
      </c>
      <c r="E10" s="34" t="s">
        <v>10</v>
      </c>
      <c r="F10" s="34" t="s">
        <v>11</v>
      </c>
      <c r="G10" s="34" t="s">
        <v>12</v>
      </c>
      <c r="H10" s="35"/>
    </row>
    <row r="11" spans="1:26" s="41" customFormat="1" ht="21.95" customHeight="1" x14ac:dyDescent="0.2">
      <c r="A11" s="37" t="s">
        <v>13</v>
      </c>
      <c r="B11" s="38"/>
      <c r="C11" s="38"/>
      <c r="D11" s="38"/>
      <c r="E11" s="38"/>
      <c r="F11" s="38"/>
      <c r="G11" s="39"/>
      <c r="H11" s="40"/>
    </row>
    <row r="12" spans="1:26" s="41" customFormat="1" ht="21.95" customHeight="1" x14ac:dyDescent="0.2">
      <c r="A12" s="42" t="s">
        <v>14</v>
      </c>
      <c r="B12" s="43" t="s">
        <v>15</v>
      </c>
      <c r="C12" s="44">
        <v>13600</v>
      </c>
      <c r="D12" s="45">
        <v>0</v>
      </c>
      <c r="E12" s="45">
        <f>'[1]17'!F42</f>
        <v>11051</v>
      </c>
      <c r="F12" s="46">
        <f>E12-C12</f>
        <v>-2549</v>
      </c>
      <c r="G12" s="46">
        <f>F12/C12*100</f>
        <v>-18.742647058823529</v>
      </c>
      <c r="H12" s="40"/>
    </row>
    <row r="13" spans="1:26" s="41" customFormat="1" ht="21.95" customHeight="1" thickBot="1" x14ac:dyDescent="0.25">
      <c r="A13" s="47" t="s">
        <v>16</v>
      </c>
      <c r="B13" s="48"/>
      <c r="C13" s="49">
        <v>4023707</v>
      </c>
      <c r="D13" s="50">
        <v>0</v>
      </c>
      <c r="E13" s="50">
        <v>3933509</v>
      </c>
      <c r="F13" s="51">
        <f>E13-C13</f>
        <v>-90198</v>
      </c>
      <c r="G13" s="51">
        <f>F13/C13*100</f>
        <v>-2.2416642166042409</v>
      </c>
      <c r="H13" s="40"/>
    </row>
    <row r="14" spans="1:26" s="60" customFormat="1" ht="21.95" customHeight="1" thickBot="1" x14ac:dyDescent="0.25">
      <c r="A14" s="52" t="s">
        <v>17</v>
      </c>
      <c r="B14" s="53"/>
      <c r="C14" s="54">
        <f>SUM(C12:C13)</f>
        <v>4037307</v>
      </c>
      <c r="D14" s="55">
        <f>SUM(D12:D13)</f>
        <v>0</v>
      </c>
      <c r="E14" s="56">
        <f>SUM(E12:E13)</f>
        <v>3944560</v>
      </c>
      <c r="F14" s="57">
        <f>E14-C14</f>
        <v>-92747</v>
      </c>
      <c r="G14" s="58">
        <f>F14/C14*100</f>
        <v>-2.2972491316612782</v>
      </c>
      <c r="H14" s="59"/>
    </row>
    <row r="15" spans="1:26" s="41" customFormat="1" ht="21.95" customHeight="1" x14ac:dyDescent="0.2">
      <c r="A15" s="61" t="s">
        <v>18</v>
      </c>
      <c r="B15" s="62"/>
      <c r="C15" s="62"/>
      <c r="D15" s="62"/>
      <c r="E15" s="62"/>
      <c r="F15" s="62"/>
      <c r="G15" s="63"/>
      <c r="H15" s="40"/>
    </row>
    <row r="16" spans="1:26" s="66" customFormat="1" ht="21.95" customHeight="1" x14ac:dyDescent="0.2">
      <c r="A16" s="64" t="s">
        <v>19</v>
      </c>
      <c r="B16" s="43" t="s">
        <v>20</v>
      </c>
      <c r="C16" s="44">
        <v>108000</v>
      </c>
      <c r="D16" s="45">
        <v>0</v>
      </c>
      <c r="E16" s="45">
        <f>'[1]20'!G29+20995</f>
        <v>59480</v>
      </c>
      <c r="F16" s="65">
        <f>C16-E16</f>
        <v>48520</v>
      </c>
      <c r="G16" s="65">
        <f t="shared" ref="G16:G27" si="0">F16/C16*100</f>
        <v>44.925925925925924</v>
      </c>
      <c r="H16" s="59"/>
    </row>
    <row r="17" spans="1:14" s="66" customFormat="1" ht="21.95" customHeight="1" x14ac:dyDescent="0.2">
      <c r="A17" s="64" t="s">
        <v>21</v>
      </c>
      <c r="B17" s="67">
        <v>10</v>
      </c>
      <c r="C17" s="44">
        <v>60000</v>
      </c>
      <c r="D17" s="45">
        <v>0</v>
      </c>
      <c r="E17" s="45">
        <f>'[1]19'!I12</f>
        <v>6340</v>
      </c>
      <c r="F17" s="65">
        <f t="shared" ref="F17:F26" si="1">C17-E17</f>
        <v>53660</v>
      </c>
      <c r="G17" s="65">
        <f t="shared" si="0"/>
        <v>89.433333333333337</v>
      </c>
      <c r="H17" s="59"/>
    </row>
    <row r="18" spans="1:14" s="66" customFormat="1" ht="21.95" customHeight="1" x14ac:dyDescent="0.2">
      <c r="A18" s="64" t="s">
        <v>22</v>
      </c>
      <c r="B18" s="67">
        <v>10</v>
      </c>
      <c r="C18" s="44">
        <v>6000</v>
      </c>
      <c r="D18" s="45">
        <v>0</v>
      </c>
      <c r="E18" s="45">
        <v>1331</v>
      </c>
      <c r="F18" s="65">
        <f t="shared" si="1"/>
        <v>4669</v>
      </c>
      <c r="G18" s="65">
        <f t="shared" si="0"/>
        <v>77.816666666666663</v>
      </c>
      <c r="H18" s="59"/>
    </row>
    <row r="19" spans="1:14" s="41" customFormat="1" ht="21.95" customHeight="1" x14ac:dyDescent="0.2">
      <c r="A19" s="42" t="s">
        <v>23</v>
      </c>
      <c r="B19" s="68">
        <v>10</v>
      </c>
      <c r="C19" s="44">
        <v>7500</v>
      </c>
      <c r="D19" s="45">
        <v>0</v>
      </c>
      <c r="E19" s="45">
        <v>4293</v>
      </c>
      <c r="F19" s="65">
        <f t="shared" si="1"/>
        <v>3207</v>
      </c>
      <c r="G19" s="65">
        <f t="shared" si="0"/>
        <v>42.76</v>
      </c>
      <c r="H19" s="40"/>
    </row>
    <row r="20" spans="1:14" s="41" customFormat="1" ht="21.95" customHeight="1" x14ac:dyDescent="0.2">
      <c r="A20" s="42" t="s">
        <v>24</v>
      </c>
      <c r="B20" s="68">
        <v>10</v>
      </c>
      <c r="C20" s="44">
        <v>12000</v>
      </c>
      <c r="D20" s="45">
        <v>0</v>
      </c>
      <c r="E20" s="45">
        <v>0</v>
      </c>
      <c r="F20" s="65">
        <f t="shared" si="1"/>
        <v>12000</v>
      </c>
      <c r="G20" s="65">
        <f t="shared" si="0"/>
        <v>100</v>
      </c>
      <c r="H20" s="40"/>
    </row>
    <row r="21" spans="1:14" s="41" customFormat="1" ht="21.95" customHeight="1" x14ac:dyDescent="0.2">
      <c r="A21" s="42" t="s">
        <v>25</v>
      </c>
      <c r="B21" s="68" t="s">
        <v>26</v>
      </c>
      <c r="C21" s="44">
        <v>60</v>
      </c>
      <c r="D21" s="45">
        <v>0</v>
      </c>
      <c r="E21" s="45">
        <v>1865</v>
      </c>
      <c r="F21" s="65">
        <f t="shared" si="1"/>
        <v>-1805</v>
      </c>
      <c r="G21" s="65">
        <f t="shared" si="0"/>
        <v>-3008.333333333333</v>
      </c>
      <c r="H21" s="40"/>
      <c r="N21" s="69"/>
    </row>
    <row r="22" spans="1:14" s="41" customFormat="1" ht="21.95" customHeight="1" x14ac:dyDescent="0.2">
      <c r="A22" s="42" t="s">
        <v>27</v>
      </c>
      <c r="B22" s="68" t="s">
        <v>28</v>
      </c>
      <c r="C22" s="44">
        <v>2502689</v>
      </c>
      <c r="D22" s="45">
        <v>0</v>
      </c>
      <c r="E22" s="45">
        <f>'[1]21'!H20-'[1]21'!J20+'[1]23'!F14+'[1]26'!J14-20995-'[1]31'!K12-'[1]31'!K13-'[1]31'!K22+2404</f>
        <v>2768918</v>
      </c>
      <c r="F22" s="65">
        <f t="shared" si="1"/>
        <v>-266229</v>
      </c>
      <c r="G22" s="65">
        <f t="shared" si="0"/>
        <v>-10.63771807044343</v>
      </c>
      <c r="H22" s="40"/>
      <c r="N22" s="69"/>
    </row>
    <row r="23" spans="1:14" s="41" customFormat="1" ht="21.95" customHeight="1" x14ac:dyDescent="0.2">
      <c r="A23" s="42" t="s">
        <v>29</v>
      </c>
      <c r="B23" s="68" t="s">
        <v>30</v>
      </c>
      <c r="C23" s="44">
        <v>108000</v>
      </c>
      <c r="D23" s="45">
        <v>0</v>
      </c>
      <c r="E23" s="45">
        <v>92214</v>
      </c>
      <c r="F23" s="65">
        <f t="shared" si="1"/>
        <v>15786</v>
      </c>
      <c r="G23" s="65">
        <f t="shared" si="0"/>
        <v>14.616666666666667</v>
      </c>
      <c r="H23" s="40"/>
    </row>
    <row r="24" spans="1:14" s="41" customFormat="1" ht="21.95" customHeight="1" x14ac:dyDescent="0.2">
      <c r="A24" s="42" t="s">
        <v>31</v>
      </c>
      <c r="B24" s="68"/>
      <c r="C24" s="44">
        <v>100000</v>
      </c>
      <c r="D24" s="45">
        <v>0</v>
      </c>
      <c r="E24" s="45">
        <v>100000</v>
      </c>
      <c r="F24" s="65">
        <f t="shared" si="1"/>
        <v>0</v>
      </c>
      <c r="G24" s="65">
        <f t="shared" si="0"/>
        <v>0</v>
      </c>
      <c r="H24" s="40"/>
    </row>
    <row r="25" spans="1:14" s="41" customFormat="1" ht="21.95" customHeight="1" x14ac:dyDescent="0.2">
      <c r="A25" s="42" t="s">
        <v>32</v>
      </c>
      <c r="B25" s="68"/>
      <c r="C25" s="44">
        <v>273800</v>
      </c>
      <c r="D25" s="45">
        <v>0</v>
      </c>
      <c r="E25" s="45">
        <v>354426</v>
      </c>
      <c r="F25" s="65">
        <f t="shared" si="1"/>
        <v>-80626</v>
      </c>
      <c r="G25" s="65">
        <f t="shared" si="0"/>
        <v>-29.447041636230825</v>
      </c>
      <c r="H25" s="40"/>
    </row>
    <row r="26" spans="1:14" s="41" customFormat="1" ht="21.95" customHeight="1" thickBot="1" x14ac:dyDescent="0.25">
      <c r="A26" s="47" t="s">
        <v>33</v>
      </c>
      <c r="B26" s="48" t="s">
        <v>30</v>
      </c>
      <c r="C26" s="49">
        <v>859258</v>
      </c>
      <c r="D26" s="45">
        <v>0</v>
      </c>
      <c r="E26" s="50">
        <v>555693</v>
      </c>
      <c r="F26" s="70">
        <f t="shared" si="1"/>
        <v>303565</v>
      </c>
      <c r="G26" s="70">
        <f t="shared" si="0"/>
        <v>35.328737119700953</v>
      </c>
      <c r="H26" s="40"/>
    </row>
    <row r="27" spans="1:14" s="60" customFormat="1" ht="21.95" customHeight="1" thickBot="1" x14ac:dyDescent="0.25">
      <c r="A27" s="71" t="s">
        <v>34</v>
      </c>
      <c r="B27" s="53"/>
      <c r="C27" s="54">
        <f>SUM(C16:C26)</f>
        <v>4037307</v>
      </c>
      <c r="D27" s="55">
        <f>SUM(D16:D26)</f>
        <v>0</v>
      </c>
      <c r="E27" s="56">
        <f>SUM(E16:E26)</f>
        <v>3944560</v>
      </c>
      <c r="F27" s="72">
        <f>E27-C27</f>
        <v>-92747</v>
      </c>
      <c r="G27" s="73">
        <f t="shared" si="0"/>
        <v>-2.2972491316612782</v>
      </c>
      <c r="H27" s="74">
        <f>E27-E14</f>
        <v>0</v>
      </c>
    </row>
    <row r="28" spans="1:14" s="60" customFormat="1" ht="21.95" customHeight="1" x14ac:dyDescent="0.2">
      <c r="A28" s="75"/>
      <c r="B28" s="76"/>
      <c r="C28" s="77"/>
      <c r="D28" s="77"/>
      <c r="E28" s="77"/>
      <c r="F28" s="78"/>
      <c r="G28" s="78"/>
      <c r="H28" s="59"/>
    </row>
    <row r="29" spans="1:14" ht="0.75" customHeight="1" x14ac:dyDescent="0.2"/>
    <row r="30" spans="1:14" ht="30.75" customHeight="1" x14ac:dyDescent="0.2">
      <c r="A30" s="85">
        <v>40</v>
      </c>
      <c r="B30" s="85"/>
      <c r="C30" s="85"/>
      <c r="D30" s="85"/>
      <c r="E30" s="85"/>
      <c r="F30" s="85"/>
      <c r="G30" s="85"/>
    </row>
  </sheetData>
  <mergeCells count="10">
    <mergeCell ref="A30:G30"/>
    <mergeCell ref="F9:G9"/>
    <mergeCell ref="A11:G11"/>
    <mergeCell ref="A15:G15"/>
    <mergeCell ref="F1:G1"/>
    <mergeCell ref="N1:P1"/>
    <mergeCell ref="A2:G2"/>
    <mergeCell ref="A3:G3"/>
    <mergeCell ref="A4:G4"/>
    <mergeCell ref="A8:B8"/>
  </mergeCells>
  <pageMargins left="0.23622047244094491" right="0.6" top="0.15748031496062992" bottom="0.19685039370078741" header="0.15748031496062992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</vt:lpstr>
      <vt:lpstr>'40'!Print_Area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mansoubi</dc:creator>
  <cp:lastModifiedBy>mansoubi</cp:lastModifiedBy>
  <dcterms:created xsi:type="dcterms:W3CDTF">2023-07-15T08:15:42Z</dcterms:created>
  <dcterms:modified xsi:type="dcterms:W3CDTF">2023-07-15T08:17:18Z</dcterms:modified>
</cp:coreProperties>
</file>